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URICIO\Desktop\CEOGET\CEOGET 2015\CONTABILIDAD\NTLCF2014-1\"/>
    </mc:Choice>
  </mc:AlternateContent>
  <bookViews>
    <workbookView xWindow="0" yWindow="0" windowWidth="20490" windowHeight="7755" firstSheet="1" activeTab="1"/>
  </bookViews>
  <sheets>
    <sheet name="Hoja1" sheetId="1" state="hidden" r:id="rId1"/>
    <sheet name="NOTAS NTLCF2014-1" sheetId="2" r:id="rId2"/>
  </sheets>
  <definedNames>
    <definedName name="NOTAS">Hoja1!$A$1:$M$64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2" l="1"/>
  <c r="J7" i="2"/>
  <c r="K23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" i="1"/>
  <c r="I7" i="2" l="1"/>
  <c r="G7" i="2" l="1"/>
  <c r="H7" i="2" l="1"/>
  <c r="F7" i="2" l="1"/>
  <c r="E7" i="2"/>
  <c r="D7" i="2"/>
  <c r="C7" i="2"/>
  <c r="B7" i="2"/>
</calcChain>
</file>

<file path=xl/sharedStrings.xml><?xml version="1.0" encoding="utf-8"?>
<sst xmlns="http://schemas.openxmlformats.org/spreadsheetml/2006/main" count="69" uniqueCount="57">
  <si>
    <t>APELLIDO</t>
  </si>
  <si>
    <t>NOMBRE</t>
  </si>
  <si>
    <t>QUIZ # 1 9 FEB 10%</t>
  </si>
  <si>
    <t>DESEMPEÑO 10 FEB</t>
  </si>
  <si>
    <t>DESEMPEÑO 12 FEB</t>
  </si>
  <si>
    <t>BODER ALZATE</t>
  </si>
  <si>
    <t>WENDY JOHANA</t>
  </si>
  <si>
    <t>BALVIN MONTOYA</t>
  </si>
  <si>
    <t>CAROLINA</t>
  </si>
  <si>
    <t>DIAZ CORREA</t>
  </si>
  <si>
    <t>GARCIA ROJAS</t>
  </si>
  <si>
    <t>NODIER</t>
  </si>
  <si>
    <t>CARDONA ECHAVARRIA</t>
  </si>
  <si>
    <t>FELIPE</t>
  </si>
  <si>
    <t>GALLLO SANCHEZ</t>
  </si>
  <si>
    <t>JUAN JOSE</t>
  </si>
  <si>
    <t>CEBALLOS VILLADA</t>
  </si>
  <si>
    <t>IRMA SOBEIDA</t>
  </si>
  <si>
    <t>PALACIO RAMIREZ</t>
  </si>
  <si>
    <t>SANDRA MILENA</t>
  </si>
  <si>
    <t>POSADA AGUDELO</t>
  </si>
  <si>
    <t>CONSUELO</t>
  </si>
  <si>
    <t>GUTIERREZ BOTERO</t>
  </si>
  <si>
    <t>YIRLEY VIVIANA</t>
  </si>
  <si>
    <t>MORA SANCHEZ</t>
  </si>
  <si>
    <t>ROCARDO ANDRES</t>
  </si>
  <si>
    <t>RUIZ GONZALEZ</t>
  </si>
  <si>
    <t>NANCY</t>
  </si>
  <si>
    <t>MACIAS OSORIO</t>
  </si>
  <si>
    <t>SARA VALERIA</t>
  </si>
  <si>
    <t>CASTRO ECHAVARRIA</t>
  </si>
  <si>
    <t>YERMIN</t>
  </si>
  <si>
    <t>TORRES PALACIO</t>
  </si>
  <si>
    <t>YENY</t>
  </si>
  <si>
    <t>MONTOYA PEREZ</t>
  </si>
  <si>
    <t>JUAN DAVID</t>
  </si>
  <si>
    <t>HENAO RODRIGUEZ</t>
  </si>
  <si>
    <t>JESSICA JULIETH</t>
  </si>
  <si>
    <t>RODRIGUEZ OCHOA</t>
  </si>
  <si>
    <t>LUZ ELIANA</t>
  </si>
  <si>
    <t>URREGO</t>
  </si>
  <si>
    <t>PAULA ANDREA</t>
  </si>
  <si>
    <t>USUGA</t>
  </si>
  <si>
    <t>ERIKA YESENIA</t>
  </si>
  <si>
    <t>RUIZ ARBOLEDA</t>
  </si>
  <si>
    <t>LADY</t>
  </si>
  <si>
    <t>CEDULA</t>
  </si>
  <si>
    <t>PARA VISUALIZAR LA NOTA ESCRIBA SU CEDULA,  EN CASO DE NO FUNCIONAR ESCRIBA SU PRIMER APELLIDO</t>
  </si>
  <si>
    <t>TORRES</t>
  </si>
  <si>
    <t>QUIZ # 2 FEB 17 15%</t>
  </si>
  <si>
    <t>DESEMPEÑO 20 FEB</t>
  </si>
  <si>
    <t>TRABAJO MONICA #2</t>
  </si>
  <si>
    <t>NOTA FINAL PAQUETES CONTABLES</t>
  </si>
  <si>
    <t>TRABAJO MONICA #2 25%</t>
  </si>
  <si>
    <t>FINAL MONICA #4 25%</t>
  </si>
  <si>
    <t>BARRIENTOS</t>
  </si>
  <si>
    <t>JULIANA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</si>
</sst>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9"/>
      <color theme="0"/>
      <name val="Arial"/>
      <family val="2"/>
    </font>
    <font>
      <b/>
      <sz val="1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gradientFill degree="90">
        <stop position="0">
          <color theme="5" tint="0.59999389629810485"/>
        </stop>
        <stop position="1">
          <color theme="7" tint="0.80001220740379042"/>
        </stop>
      </gradientFill>
    </fill>
    <fill>
      <patternFill patternType="solid">
        <fgColor theme="7" tint="0.59999389629810485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2" tint="-0.89999084444715716"/>
        <bgColor auto="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0" xfId="0" applyFill="1" applyBorder="1"/>
    <xf numFmtId="0" fontId="1" fillId="3" borderId="1" xfId="0" applyFont="1" applyFill="1" applyBorder="1" applyAlignment="1" applyProtection="1">
      <alignment horizontal="center"/>
      <protection hidden="1"/>
    </xf>
    <xf numFmtId="0" fontId="0" fillId="4" borderId="0" xfId="0" applyFill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 applyProtection="1">
      <alignment horizontal="center"/>
      <protection hidden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164" fontId="8" fillId="6" borderId="1" xfId="0" applyNumberFormat="1" applyFont="1" applyFill="1" applyBorder="1" applyAlignment="1" applyProtection="1">
      <alignment horizontal="center"/>
      <protection hidden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Normal="100" workbookViewId="0">
      <selection activeCell="J1" sqref="J1:K1"/>
    </sheetView>
  </sheetViews>
  <sheetFormatPr baseColWidth="10" defaultColWidth="30.5703125" defaultRowHeight="15" x14ac:dyDescent="0.25"/>
  <cols>
    <col min="1" max="1" width="14.28515625" style="4" customWidth="1"/>
    <col min="2" max="2" width="22.140625" style="4" bestFit="1" customWidth="1"/>
    <col min="3" max="3" width="17.5703125" style="4" bestFit="1" customWidth="1"/>
    <col min="4" max="4" width="10.85546875" style="4" customWidth="1"/>
    <col min="5" max="5" width="11.5703125" style="4" customWidth="1"/>
    <col min="6" max="6" width="12.7109375" style="4" customWidth="1"/>
    <col min="7" max="7" width="11.85546875" style="4" customWidth="1"/>
    <col min="8" max="9" width="12.140625" style="4" customWidth="1"/>
    <col min="10" max="10" width="10.140625" style="4" customWidth="1"/>
    <col min="11" max="16384" width="30.5703125" style="4"/>
  </cols>
  <sheetData>
    <row r="1" spans="1:11" ht="36" x14ac:dyDescent="0.25">
      <c r="A1" s="1" t="s">
        <v>46</v>
      </c>
      <c r="B1" s="1" t="s">
        <v>0</v>
      </c>
      <c r="C1" s="1" t="s">
        <v>1</v>
      </c>
      <c r="D1" s="20" t="s">
        <v>2</v>
      </c>
      <c r="E1" s="20" t="s">
        <v>3</v>
      </c>
      <c r="F1" s="20" t="s">
        <v>4</v>
      </c>
      <c r="G1" s="20" t="s">
        <v>49</v>
      </c>
      <c r="H1" s="20" t="s">
        <v>4</v>
      </c>
      <c r="I1" s="20" t="s">
        <v>53</v>
      </c>
      <c r="J1" s="20" t="s">
        <v>54</v>
      </c>
      <c r="K1" s="23" t="s">
        <v>52</v>
      </c>
    </row>
    <row r="2" spans="1:11" x14ac:dyDescent="0.25">
      <c r="A2" s="8">
        <v>1039459142</v>
      </c>
      <c r="B2" s="5" t="s">
        <v>7</v>
      </c>
      <c r="C2" s="5" t="s">
        <v>8</v>
      </c>
      <c r="D2" s="2">
        <v>4</v>
      </c>
      <c r="E2" s="2">
        <v>5</v>
      </c>
      <c r="F2" s="6">
        <v>0</v>
      </c>
      <c r="G2" s="6">
        <v>1</v>
      </c>
      <c r="H2" s="6">
        <v>5</v>
      </c>
      <c r="I2" s="6">
        <v>1.3800000000000001</v>
      </c>
      <c r="J2" s="6">
        <v>2.9444444444444446</v>
      </c>
      <c r="K2" s="24">
        <f>(D2*10%)+(E2*10%)+(F2*10%)+(G2*15%)+(H2*5%)+(I2*25%)+(J2*25%)</f>
        <v>2.3811111111111112</v>
      </c>
    </row>
    <row r="3" spans="1:11" x14ac:dyDescent="0.25">
      <c r="A3" s="8">
        <v>1039462284</v>
      </c>
      <c r="B3" s="5" t="s">
        <v>5</v>
      </c>
      <c r="C3" s="5" t="s">
        <v>6</v>
      </c>
      <c r="D3" s="2">
        <v>4</v>
      </c>
      <c r="E3" s="2">
        <v>5</v>
      </c>
      <c r="F3" s="6">
        <v>5</v>
      </c>
      <c r="G3" s="6">
        <v>3.4</v>
      </c>
      <c r="H3" s="6">
        <v>5</v>
      </c>
      <c r="I3" s="6">
        <v>4.05</v>
      </c>
      <c r="J3" s="6">
        <v>1.6666666666666667</v>
      </c>
      <c r="K3" s="24">
        <f t="shared" ref="K3:K23" si="0">(D3*10%)+(E3*10%)+(F3*10%)+(G3*15%)+(H3*5%)+(I3*25%)+(J3*25%)</f>
        <v>3.5891666666666668</v>
      </c>
    </row>
    <row r="4" spans="1:11" x14ac:dyDescent="0.25">
      <c r="A4" s="8">
        <v>1036628673</v>
      </c>
      <c r="B4" s="5" t="s">
        <v>12</v>
      </c>
      <c r="C4" s="5" t="s">
        <v>13</v>
      </c>
      <c r="D4" s="3">
        <v>5</v>
      </c>
      <c r="E4" s="2">
        <v>5</v>
      </c>
      <c r="F4" s="6">
        <v>5</v>
      </c>
      <c r="G4" s="6">
        <v>3.6</v>
      </c>
      <c r="H4" s="6">
        <v>5</v>
      </c>
      <c r="I4" s="6">
        <v>4.5</v>
      </c>
      <c r="J4" s="6">
        <v>5</v>
      </c>
      <c r="K4" s="24">
        <f t="shared" si="0"/>
        <v>4.665</v>
      </c>
    </row>
    <row r="5" spans="1:11" x14ac:dyDescent="0.25">
      <c r="A5" s="8">
        <v>1128385897</v>
      </c>
      <c r="B5" s="5" t="s">
        <v>30</v>
      </c>
      <c r="C5" s="5" t="s">
        <v>31</v>
      </c>
      <c r="D5" s="2">
        <v>5</v>
      </c>
      <c r="E5" s="2">
        <v>5</v>
      </c>
      <c r="F5" s="6">
        <v>5</v>
      </c>
      <c r="G5" s="6">
        <v>1.5</v>
      </c>
      <c r="H5" s="6">
        <v>5</v>
      </c>
      <c r="I5" s="6">
        <v>4.5900000000000007</v>
      </c>
      <c r="J5" s="6">
        <v>4.9444444444444446</v>
      </c>
      <c r="K5" s="24">
        <f t="shared" si="0"/>
        <v>4.3586111111111112</v>
      </c>
    </row>
    <row r="6" spans="1:11" x14ac:dyDescent="0.25">
      <c r="A6" s="8">
        <v>43518753</v>
      </c>
      <c r="B6" s="5" t="s">
        <v>16</v>
      </c>
      <c r="C6" s="5" t="s">
        <v>17</v>
      </c>
      <c r="D6" s="2">
        <v>3.5</v>
      </c>
      <c r="E6" s="2">
        <v>5</v>
      </c>
      <c r="F6" s="6">
        <v>5</v>
      </c>
      <c r="G6" s="6">
        <v>3.3</v>
      </c>
      <c r="H6" s="6">
        <v>5</v>
      </c>
      <c r="I6" s="6">
        <v>4.7</v>
      </c>
      <c r="J6" s="6">
        <v>4.7777777777777777</v>
      </c>
      <c r="K6" s="24">
        <f t="shared" si="0"/>
        <v>4.4644444444444442</v>
      </c>
    </row>
    <row r="7" spans="1:11" x14ac:dyDescent="0.25">
      <c r="A7" s="8">
        <v>1037616360</v>
      </c>
      <c r="B7" s="5" t="s">
        <v>9</v>
      </c>
      <c r="C7" s="5" t="s">
        <v>8</v>
      </c>
      <c r="D7" s="2">
        <v>3</v>
      </c>
      <c r="E7" s="2">
        <v>5</v>
      </c>
      <c r="F7" s="6">
        <v>3</v>
      </c>
      <c r="G7" s="6">
        <v>3.7</v>
      </c>
      <c r="H7" s="6">
        <v>5</v>
      </c>
      <c r="I7" s="6">
        <v>4</v>
      </c>
      <c r="J7" s="6">
        <v>4.333333333333333</v>
      </c>
      <c r="K7" s="24">
        <f t="shared" si="0"/>
        <v>3.9883333333333333</v>
      </c>
    </row>
    <row r="8" spans="1:11" x14ac:dyDescent="0.25">
      <c r="A8" s="8">
        <v>3563400</v>
      </c>
      <c r="B8" s="7" t="s">
        <v>14</v>
      </c>
      <c r="C8" s="5" t="s">
        <v>15</v>
      </c>
      <c r="D8" s="2">
        <v>4.5</v>
      </c>
      <c r="E8" s="2">
        <v>5</v>
      </c>
      <c r="F8" s="6">
        <v>5</v>
      </c>
      <c r="G8" s="6">
        <v>2.8</v>
      </c>
      <c r="H8" s="6">
        <v>5</v>
      </c>
      <c r="I8" s="6">
        <v>3.8</v>
      </c>
      <c r="J8" s="6">
        <v>4.5888888888888886</v>
      </c>
      <c r="K8" s="24">
        <f t="shared" si="0"/>
        <v>4.2172222222222224</v>
      </c>
    </row>
    <row r="9" spans="1:11" x14ac:dyDescent="0.25">
      <c r="A9" s="8">
        <v>42701529</v>
      </c>
      <c r="B9" s="5" t="s">
        <v>10</v>
      </c>
      <c r="C9" s="5" t="s">
        <v>11</v>
      </c>
      <c r="D9" s="2">
        <v>5</v>
      </c>
      <c r="E9" s="2">
        <v>5</v>
      </c>
      <c r="F9" s="6">
        <v>5</v>
      </c>
      <c r="G9" s="6">
        <v>4.5</v>
      </c>
      <c r="H9" s="6">
        <v>5</v>
      </c>
      <c r="I9" s="6">
        <v>4.8400000000000007</v>
      </c>
      <c r="J9" s="6">
        <v>5</v>
      </c>
      <c r="K9" s="24">
        <f t="shared" si="0"/>
        <v>4.8849999999999998</v>
      </c>
    </row>
    <row r="10" spans="1:11" x14ac:dyDescent="0.25">
      <c r="A10" s="8">
        <v>32259990</v>
      </c>
      <c r="B10" s="5" t="s">
        <v>22</v>
      </c>
      <c r="C10" s="5" t="s">
        <v>23</v>
      </c>
      <c r="D10" s="2">
        <v>3.5</v>
      </c>
      <c r="E10" s="2">
        <v>5</v>
      </c>
      <c r="F10" s="6">
        <v>5</v>
      </c>
      <c r="G10" s="6">
        <v>0</v>
      </c>
      <c r="H10" s="6">
        <v>5</v>
      </c>
      <c r="I10" s="6">
        <v>3.16</v>
      </c>
      <c r="J10" s="6">
        <v>3.6666666666666665</v>
      </c>
      <c r="K10" s="24">
        <f t="shared" si="0"/>
        <v>3.3066666666666666</v>
      </c>
    </row>
    <row r="11" spans="1:11" x14ac:dyDescent="0.25">
      <c r="A11" s="8">
        <v>1036622105</v>
      </c>
      <c r="B11" s="5" t="s">
        <v>36</v>
      </c>
      <c r="C11" s="5" t="s">
        <v>37</v>
      </c>
      <c r="D11" s="2">
        <v>3.7</v>
      </c>
      <c r="E11" s="2">
        <v>5</v>
      </c>
      <c r="F11" s="6">
        <v>5</v>
      </c>
      <c r="G11" s="6">
        <v>3.4</v>
      </c>
      <c r="H11" s="6">
        <v>5</v>
      </c>
      <c r="I11" s="6">
        <v>4.1500000000000004</v>
      </c>
      <c r="J11" s="6">
        <v>4.9666666666666668</v>
      </c>
      <c r="K11" s="24">
        <f t="shared" si="0"/>
        <v>4.4091666666666667</v>
      </c>
    </row>
    <row r="12" spans="1:11" x14ac:dyDescent="0.25">
      <c r="A12" s="8">
        <v>1152205981</v>
      </c>
      <c r="B12" s="5" t="s">
        <v>28</v>
      </c>
      <c r="C12" s="5" t="s">
        <v>29</v>
      </c>
      <c r="D12" s="2">
        <v>4</v>
      </c>
      <c r="E12" s="2">
        <v>5</v>
      </c>
      <c r="F12" s="6">
        <v>5</v>
      </c>
      <c r="G12" s="6">
        <v>3.3</v>
      </c>
      <c r="H12" s="6"/>
      <c r="I12" s="6">
        <v>4.41</v>
      </c>
      <c r="J12" s="6">
        <v>4.7222222222222223</v>
      </c>
      <c r="K12" s="24">
        <f t="shared" si="0"/>
        <v>4.178055555555555</v>
      </c>
    </row>
    <row r="13" spans="1:11" x14ac:dyDescent="0.25">
      <c r="A13" s="8">
        <v>1039446998</v>
      </c>
      <c r="B13" s="5" t="s">
        <v>34</v>
      </c>
      <c r="C13" s="5" t="s">
        <v>35</v>
      </c>
      <c r="D13" s="2">
        <v>0</v>
      </c>
      <c r="E13" s="2">
        <v>5</v>
      </c>
      <c r="F13" s="6">
        <v>5</v>
      </c>
      <c r="G13" s="6">
        <v>2.7</v>
      </c>
      <c r="H13" s="6">
        <v>5</v>
      </c>
      <c r="I13" s="6">
        <v>4.74</v>
      </c>
      <c r="J13" s="6">
        <v>4.8888888888888893</v>
      </c>
      <c r="K13" s="24">
        <f t="shared" si="0"/>
        <v>4.0622222222222222</v>
      </c>
    </row>
    <row r="14" spans="1:11" x14ac:dyDescent="0.25">
      <c r="A14" s="8">
        <v>71364171</v>
      </c>
      <c r="B14" s="7" t="s">
        <v>24</v>
      </c>
      <c r="C14" s="5" t="s">
        <v>25</v>
      </c>
      <c r="D14" s="2">
        <v>1</v>
      </c>
      <c r="E14" s="2">
        <v>5</v>
      </c>
      <c r="F14" s="6">
        <v>5</v>
      </c>
      <c r="G14" s="6">
        <v>3.5</v>
      </c>
      <c r="H14" s="6">
        <v>2.8</v>
      </c>
      <c r="I14" s="6">
        <v>3.8</v>
      </c>
      <c r="J14" s="6">
        <v>1</v>
      </c>
      <c r="K14" s="24">
        <f t="shared" si="0"/>
        <v>2.9649999999999999</v>
      </c>
    </row>
    <row r="15" spans="1:11" x14ac:dyDescent="0.25">
      <c r="A15" s="8">
        <v>32240161</v>
      </c>
      <c r="B15" s="5" t="s">
        <v>18</v>
      </c>
      <c r="C15" s="5" t="s">
        <v>19</v>
      </c>
      <c r="D15" s="2">
        <v>5</v>
      </c>
      <c r="E15" s="2">
        <v>5</v>
      </c>
      <c r="F15" s="6">
        <v>5</v>
      </c>
      <c r="G15" s="6">
        <v>3.6</v>
      </c>
      <c r="H15" s="6">
        <v>5</v>
      </c>
      <c r="I15" s="6">
        <v>4.68</v>
      </c>
      <c r="J15" s="6">
        <v>4.833333333333333</v>
      </c>
      <c r="K15" s="24">
        <f t="shared" si="0"/>
        <v>4.668333333333333</v>
      </c>
    </row>
    <row r="16" spans="1:11" x14ac:dyDescent="0.25">
      <c r="A16" s="8">
        <v>43030683</v>
      </c>
      <c r="B16" s="5" t="s">
        <v>20</v>
      </c>
      <c r="C16" s="5" t="s">
        <v>21</v>
      </c>
      <c r="D16" s="2">
        <v>4</v>
      </c>
      <c r="E16" s="2">
        <v>5</v>
      </c>
      <c r="F16" s="6">
        <v>5</v>
      </c>
      <c r="G16" s="6">
        <v>1.5</v>
      </c>
      <c r="H16" s="6">
        <v>4</v>
      </c>
      <c r="I16" s="6">
        <v>4.12</v>
      </c>
      <c r="J16" s="6">
        <v>1.8888888888888888</v>
      </c>
      <c r="K16" s="24">
        <f t="shared" si="0"/>
        <v>3.3272222222222223</v>
      </c>
    </row>
    <row r="17" spans="1:11" x14ac:dyDescent="0.25">
      <c r="A17" s="8">
        <v>43676592</v>
      </c>
      <c r="B17" s="5" t="s">
        <v>38</v>
      </c>
      <c r="C17" s="5" t="s">
        <v>39</v>
      </c>
      <c r="D17" s="2">
        <v>3.5</v>
      </c>
      <c r="E17" s="2">
        <v>5</v>
      </c>
      <c r="F17" s="6">
        <v>1</v>
      </c>
      <c r="G17" s="6">
        <v>1</v>
      </c>
      <c r="H17" s="6">
        <v>3.5</v>
      </c>
      <c r="I17" s="6">
        <v>4.8</v>
      </c>
      <c r="J17" s="6">
        <v>3.0999999999999996</v>
      </c>
      <c r="K17" s="24">
        <f t="shared" si="0"/>
        <v>3.25</v>
      </c>
    </row>
    <row r="18" spans="1:11" x14ac:dyDescent="0.25">
      <c r="A18" s="8">
        <v>43272441</v>
      </c>
      <c r="B18" s="5" t="s">
        <v>44</v>
      </c>
      <c r="C18" s="5" t="s">
        <v>45</v>
      </c>
      <c r="D18" s="2">
        <v>3.5</v>
      </c>
      <c r="E18" s="2">
        <v>5</v>
      </c>
      <c r="F18" s="6">
        <v>5</v>
      </c>
      <c r="G18" s="6">
        <v>2.8</v>
      </c>
      <c r="H18" s="6">
        <v>5</v>
      </c>
      <c r="I18" s="6">
        <v>3.53</v>
      </c>
      <c r="J18" s="6">
        <v>4</v>
      </c>
      <c r="K18" s="24">
        <f t="shared" si="0"/>
        <v>3.9024999999999999</v>
      </c>
    </row>
    <row r="19" spans="1:11" x14ac:dyDescent="0.25">
      <c r="A19" s="8">
        <v>42823117</v>
      </c>
      <c r="B19" s="5" t="s">
        <v>26</v>
      </c>
      <c r="C19" s="5" t="s">
        <v>27</v>
      </c>
      <c r="D19" s="2">
        <v>4</v>
      </c>
      <c r="E19" s="2">
        <v>5</v>
      </c>
      <c r="F19" s="6">
        <v>5</v>
      </c>
      <c r="G19" s="6">
        <v>2</v>
      </c>
      <c r="H19" s="6">
        <v>5</v>
      </c>
      <c r="I19" s="6">
        <v>3.3899999999999997</v>
      </c>
      <c r="J19" s="6">
        <v>2.9222222222222225</v>
      </c>
      <c r="K19" s="24">
        <f t="shared" si="0"/>
        <v>3.5280555555555555</v>
      </c>
    </row>
    <row r="20" spans="1:11" x14ac:dyDescent="0.25">
      <c r="A20" s="8" t="s">
        <v>48</v>
      </c>
      <c r="B20" s="5" t="s">
        <v>32</v>
      </c>
      <c r="C20" s="5" t="s">
        <v>33</v>
      </c>
      <c r="D20" s="2">
        <v>0</v>
      </c>
      <c r="E20" s="2">
        <v>0</v>
      </c>
      <c r="F20" s="6">
        <v>0</v>
      </c>
      <c r="G20" s="6">
        <v>0</v>
      </c>
      <c r="H20" s="6"/>
      <c r="I20" s="6">
        <v>4.2200000000000006</v>
      </c>
      <c r="J20" s="6">
        <v>0</v>
      </c>
      <c r="K20" s="24">
        <f t="shared" si="0"/>
        <v>1.0550000000000002</v>
      </c>
    </row>
    <row r="21" spans="1:11" x14ac:dyDescent="0.25">
      <c r="A21" s="8">
        <v>1039460524</v>
      </c>
      <c r="B21" s="5" t="s">
        <v>40</v>
      </c>
      <c r="C21" s="5" t="s">
        <v>41</v>
      </c>
      <c r="D21" s="2">
        <v>5</v>
      </c>
      <c r="E21" s="2">
        <v>5</v>
      </c>
      <c r="F21" s="6">
        <v>0</v>
      </c>
      <c r="G21" s="6">
        <v>2</v>
      </c>
      <c r="H21" s="6">
        <v>5</v>
      </c>
      <c r="I21" s="6">
        <v>2.8400000000000003</v>
      </c>
      <c r="J21" s="6">
        <v>2.9222222222222225</v>
      </c>
      <c r="K21" s="24">
        <f t="shared" si="0"/>
        <v>2.9905555555555559</v>
      </c>
    </row>
    <row r="22" spans="1:11" x14ac:dyDescent="0.25">
      <c r="A22" s="8">
        <v>1039468738</v>
      </c>
      <c r="B22" s="5" t="s">
        <v>42</v>
      </c>
      <c r="C22" s="5" t="s">
        <v>43</v>
      </c>
      <c r="D22" s="2">
        <v>0</v>
      </c>
      <c r="E22" s="2">
        <v>5</v>
      </c>
      <c r="F22" s="6">
        <v>5</v>
      </c>
      <c r="G22" s="6">
        <v>3.9</v>
      </c>
      <c r="H22" s="6">
        <v>5</v>
      </c>
      <c r="I22" s="6">
        <v>2.06</v>
      </c>
      <c r="J22" s="6">
        <v>3.6444444444444439</v>
      </c>
      <c r="K22" s="24">
        <f t="shared" si="0"/>
        <v>3.2611111111111111</v>
      </c>
    </row>
    <row r="23" spans="1:11" x14ac:dyDescent="0.25">
      <c r="A23" s="8" t="s">
        <v>55</v>
      </c>
      <c r="B23" s="8" t="s">
        <v>55</v>
      </c>
      <c r="C23" s="8" t="s">
        <v>56</v>
      </c>
      <c r="D23" s="2">
        <v>4</v>
      </c>
      <c r="E23" s="2">
        <v>4</v>
      </c>
      <c r="F23" s="6">
        <v>4</v>
      </c>
      <c r="G23" s="6">
        <v>4</v>
      </c>
      <c r="H23" s="6">
        <v>4</v>
      </c>
      <c r="I23" s="6">
        <v>5</v>
      </c>
      <c r="J23" s="6">
        <v>5</v>
      </c>
      <c r="K23" s="24">
        <f t="shared" si="0"/>
        <v>4.5</v>
      </c>
    </row>
  </sheetData>
  <sortState ref="A2:G22">
    <sortCondition ref="B2"/>
  </sortState>
  <pageMargins left="0.7" right="0.7" top="0.75" bottom="0.75" header="0.3" footer="0.3"/>
  <pageSetup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0"/>
  <sheetViews>
    <sheetView tabSelected="1" zoomScale="115" zoomScaleNormal="115" workbookViewId="0">
      <selection activeCell="E10" sqref="E10"/>
    </sheetView>
  </sheetViews>
  <sheetFormatPr baseColWidth="10" defaultColWidth="11.42578125" defaultRowHeight="15" x14ac:dyDescent="0.25"/>
  <cols>
    <col min="1" max="1" width="11.42578125" style="14" customWidth="1"/>
    <col min="2" max="2" width="19.85546875" style="14" customWidth="1"/>
    <col min="3" max="3" width="18" style="14" customWidth="1"/>
    <col min="4" max="4" width="11.7109375" style="14" customWidth="1"/>
    <col min="5" max="5" width="11.85546875" style="14" customWidth="1"/>
    <col min="6" max="6" width="13.28515625" style="14" customWidth="1"/>
    <col min="7" max="7" width="10.7109375" style="14" customWidth="1"/>
    <col min="8" max="8" width="11.7109375" customWidth="1"/>
    <col min="9" max="9" width="8.7109375" customWidth="1"/>
  </cols>
  <sheetData>
    <row r="1" spans="1:17" x14ac:dyDescent="0.25">
      <c r="A1" s="9"/>
      <c r="B1" s="10"/>
      <c r="C1" s="10"/>
      <c r="D1" s="10"/>
      <c r="E1" s="10"/>
      <c r="F1" s="10"/>
      <c r="G1" s="10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x14ac:dyDescent="0.2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x14ac:dyDescent="0.25">
      <c r="A3" s="21" t="s">
        <v>47</v>
      </c>
      <c r="B3" s="22"/>
      <c r="C3" s="22"/>
      <c r="D3" s="22"/>
      <c r="E3" s="22"/>
      <c r="F3" s="22"/>
      <c r="G3" s="2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x14ac:dyDescent="0.2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x14ac:dyDescent="0.2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48" x14ac:dyDescent="0.25">
      <c r="A6" s="15" t="s">
        <v>46</v>
      </c>
      <c r="B6" s="16" t="s">
        <v>0</v>
      </c>
      <c r="C6" s="16" t="s">
        <v>1</v>
      </c>
      <c r="D6" s="18" t="s">
        <v>2</v>
      </c>
      <c r="E6" s="18" t="s">
        <v>3</v>
      </c>
      <c r="F6" s="19" t="s">
        <v>4</v>
      </c>
      <c r="G6" s="19" t="s">
        <v>49</v>
      </c>
      <c r="H6" s="18" t="s">
        <v>50</v>
      </c>
      <c r="I6" s="20" t="s">
        <v>51</v>
      </c>
      <c r="J6" s="20" t="s">
        <v>54</v>
      </c>
      <c r="K6" s="23" t="s">
        <v>52</v>
      </c>
      <c r="L6" s="12"/>
      <c r="M6" s="12"/>
      <c r="N6" s="12"/>
      <c r="O6" s="12"/>
      <c r="P6" s="12"/>
      <c r="Q6" s="12"/>
    </row>
    <row r="7" spans="1:17" ht="23.25" x14ac:dyDescent="0.35">
      <c r="A7" s="8"/>
      <c r="B7" s="13" t="str">
        <f>IFERROR(VLOOKUP($A$7,NOTAS,2,0),"")</f>
        <v/>
      </c>
      <c r="C7" s="13" t="str">
        <f>IFERROR(VLOOKUP($A$7,NOTAS,3,0),"")</f>
        <v/>
      </c>
      <c r="D7" s="17" t="str">
        <f>IFERROR(VLOOKUP($A$7,NOTAS,4,0),"")</f>
        <v/>
      </c>
      <c r="E7" s="17" t="str">
        <f>IFERROR(VLOOKUP($A$7,NOTAS,5,0),"")</f>
        <v/>
      </c>
      <c r="F7" s="17" t="str">
        <f>IFERROR(VLOOKUP($A$7,NOTAS,6,0),"")</f>
        <v/>
      </c>
      <c r="G7" s="17" t="str">
        <f>IFERROR(VLOOKUP($A$7,NOTAS,7,0),"")</f>
        <v/>
      </c>
      <c r="H7" s="17" t="str">
        <f>IFERROR(VLOOKUP($A$7,NOTAS,8,0),"")</f>
        <v/>
      </c>
      <c r="I7" s="17" t="str">
        <f>IFERROR(VLOOKUP($A$7,NOTAS,9,0),"")</f>
        <v/>
      </c>
      <c r="J7" s="17" t="str">
        <f>IFERROR(VLOOKUP($A$7,NOTAS,10,0),"")</f>
        <v/>
      </c>
      <c r="K7" s="25" t="str">
        <f>IFERROR(VLOOKUP($A$7,NOTAS,11,0),"")</f>
        <v/>
      </c>
      <c r="L7" s="12"/>
      <c r="M7" s="12"/>
      <c r="N7" s="12"/>
      <c r="O7" s="12"/>
      <c r="P7" s="12"/>
      <c r="Q7" s="12"/>
    </row>
    <row r="8" spans="1:17" x14ac:dyDescent="0.25"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x14ac:dyDescent="0.25"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 x14ac:dyDescent="0.25"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x14ac:dyDescent="0.25"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x14ac:dyDescent="0.25"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x14ac:dyDescent="0.25"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x14ac:dyDescent="0.25"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 x14ac:dyDescent="0.25"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x14ac:dyDescent="0.25"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8:17" x14ac:dyDescent="0.25"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8:17" x14ac:dyDescent="0.25"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8:17" x14ac:dyDescent="0.25"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8:17" x14ac:dyDescent="0.25"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8:17" x14ac:dyDescent="0.25"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8:17" x14ac:dyDescent="0.25"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8:17" x14ac:dyDescent="0.25"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8:17" x14ac:dyDescent="0.25"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8:17" x14ac:dyDescent="0.25"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8:17" x14ac:dyDescent="0.25"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8:17" x14ac:dyDescent="0.25"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8:17" x14ac:dyDescent="0.25"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8:17" x14ac:dyDescent="0.25"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8:17" x14ac:dyDescent="0.25"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8:17" x14ac:dyDescent="0.25"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8:17" x14ac:dyDescent="0.25"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8:17" x14ac:dyDescent="0.25"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8:17" x14ac:dyDescent="0.25"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8:17" x14ac:dyDescent="0.25"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8:17" x14ac:dyDescent="0.25"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8:17" x14ac:dyDescent="0.25"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8:17" x14ac:dyDescent="0.25"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8:17" x14ac:dyDescent="0.25"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8:17" x14ac:dyDescent="0.25"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8:17" x14ac:dyDescent="0.25"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8:17" x14ac:dyDescent="0.25"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8:17" x14ac:dyDescent="0.25"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8:17" x14ac:dyDescent="0.25"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8:17" x14ac:dyDescent="0.25"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8:17" x14ac:dyDescent="0.25"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8:17" x14ac:dyDescent="0.25"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8:17" x14ac:dyDescent="0.25"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8:17" x14ac:dyDescent="0.25"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8:17" x14ac:dyDescent="0.25"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8:17" x14ac:dyDescent="0.25"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8:17" x14ac:dyDescent="0.25"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8:17" x14ac:dyDescent="0.25"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8:17" x14ac:dyDescent="0.25"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8:17" x14ac:dyDescent="0.25"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8:17" x14ac:dyDescent="0.25"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8:17" x14ac:dyDescent="0.25"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8:17" x14ac:dyDescent="0.25"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8:17" x14ac:dyDescent="0.25"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8:17" x14ac:dyDescent="0.25"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8:17" x14ac:dyDescent="0.25"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8:17" x14ac:dyDescent="0.25"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8:17" x14ac:dyDescent="0.25"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8:17" x14ac:dyDescent="0.25"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8:17" x14ac:dyDescent="0.25"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8:17" x14ac:dyDescent="0.25"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8:17" x14ac:dyDescent="0.25"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8:17" x14ac:dyDescent="0.25"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8:17" x14ac:dyDescent="0.25"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8:17" x14ac:dyDescent="0.25"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8:17" x14ac:dyDescent="0.25"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8:17" x14ac:dyDescent="0.25"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8:17" x14ac:dyDescent="0.25"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8:17" x14ac:dyDescent="0.25"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8:17" x14ac:dyDescent="0.25"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8:17" x14ac:dyDescent="0.25"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8:17" x14ac:dyDescent="0.25"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8:17" x14ac:dyDescent="0.25"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8:17" x14ac:dyDescent="0.25"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8:17" x14ac:dyDescent="0.25"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8:17" x14ac:dyDescent="0.25"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8:17" x14ac:dyDescent="0.25"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8:17" x14ac:dyDescent="0.25"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8:17" x14ac:dyDescent="0.25"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8:17" x14ac:dyDescent="0.25"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8:17" x14ac:dyDescent="0.25"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8:17" x14ac:dyDescent="0.25"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8:17" x14ac:dyDescent="0.25"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8:17" x14ac:dyDescent="0.25"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8:17" x14ac:dyDescent="0.25"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8:17" x14ac:dyDescent="0.25"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8:17" x14ac:dyDescent="0.25"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8:17" x14ac:dyDescent="0.25"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8:17" x14ac:dyDescent="0.25"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8:17" x14ac:dyDescent="0.25"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8:17" x14ac:dyDescent="0.25"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8:17" x14ac:dyDescent="0.25"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8:17" x14ac:dyDescent="0.25"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8:17" x14ac:dyDescent="0.25"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8:17" x14ac:dyDescent="0.25"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8:17" x14ac:dyDescent="0.25"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8:17" x14ac:dyDescent="0.25"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8:17" x14ac:dyDescent="0.25"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8:17" x14ac:dyDescent="0.25"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8:17" x14ac:dyDescent="0.25"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8:17" x14ac:dyDescent="0.25"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8:17" x14ac:dyDescent="0.25"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8:17" x14ac:dyDescent="0.25"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8:17" x14ac:dyDescent="0.25"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8:17" x14ac:dyDescent="0.25"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8:17" x14ac:dyDescent="0.25"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8:17" x14ac:dyDescent="0.25"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8:17" x14ac:dyDescent="0.25"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8:17" x14ac:dyDescent="0.25"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8:17" x14ac:dyDescent="0.25"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8:17" x14ac:dyDescent="0.25"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8:17" x14ac:dyDescent="0.25"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8:17" x14ac:dyDescent="0.25"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8:17" x14ac:dyDescent="0.25"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8:17" x14ac:dyDescent="0.25"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</sheetData>
  <sheetProtection algorithmName="SHA-512" hashValue="Y9gTJ6oF2CVoWgGRNHyMyCe1uYRDf89ZM9EYQuOIf7zu1xChHSGpXdHmJjixnIvKmqAZoCx4Qx3u/rk67u+Xew==" saltValue="7cbHOpwuP4zltbY5rLGz0w==" spinCount="100000" sheet="1" objects="1" scenarios="1"/>
  <protectedRanges>
    <protectedRange sqref="A7" name="Rango1"/>
  </protectedRanges>
  <mergeCells count="1"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NOTAS NTLCF2014-1</vt:lpstr>
      <vt:lpstr>NOTAS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</dc:creator>
  <cp:lastModifiedBy>MAURICIO</cp:lastModifiedBy>
  <cp:lastPrinted>2015-02-13T02:03:32Z</cp:lastPrinted>
  <dcterms:created xsi:type="dcterms:W3CDTF">2015-02-13T01:58:15Z</dcterms:created>
  <dcterms:modified xsi:type="dcterms:W3CDTF">2015-03-09T05:16:17Z</dcterms:modified>
</cp:coreProperties>
</file>